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_html\Quant\"/>
    </mc:Choice>
  </mc:AlternateContent>
  <bookViews>
    <workbookView xWindow="0" yWindow="0" windowWidth="20430" windowHeight="7680"/>
  </bookViews>
  <sheets>
    <sheet name="Percentage Confidence Interval" sheetId="1" r:id="rId1"/>
    <sheet name="Difference of Percentages Test" sheetId="2" r:id="rId2"/>
    <sheet name="Difference of Means Test" sheetId="3" r:id="rId3"/>
  </sheets>
  <calcPr calcId="152511"/>
</workbook>
</file>

<file path=xl/calcChain.xml><?xml version="1.0" encoding="utf-8"?>
<calcChain xmlns="http://schemas.openxmlformats.org/spreadsheetml/2006/main">
  <c r="C10" i="3" l="1"/>
  <c r="C11" i="3" s="1"/>
  <c r="C7" i="3"/>
  <c r="C8" i="2"/>
  <c r="C7" i="2"/>
  <c r="C6" i="1"/>
  <c r="C7" i="1" s="1"/>
  <c r="C15" i="1" s="1"/>
  <c r="C10" i="2" l="1"/>
  <c r="C17" i="1"/>
  <c r="C16" i="1"/>
  <c r="C10" i="1"/>
  <c r="C9" i="2"/>
  <c r="C12" i="1" l="1"/>
  <c r="C11" i="1"/>
  <c r="C13" i="2"/>
  <c r="C14" i="2" s="1"/>
</calcChain>
</file>

<file path=xl/sharedStrings.xml><?xml version="1.0" encoding="utf-8"?>
<sst xmlns="http://schemas.openxmlformats.org/spreadsheetml/2006/main" count="42" uniqueCount="27">
  <si>
    <t>Percent</t>
  </si>
  <si>
    <t>N</t>
  </si>
  <si>
    <t>Proportion</t>
  </si>
  <si>
    <t>Upper bound</t>
  </si>
  <si>
    <t>Lower bound</t>
  </si>
  <si>
    <t>Group A</t>
  </si>
  <si>
    <t>Group B</t>
  </si>
  <si>
    <t>Standard Error</t>
  </si>
  <si>
    <t>Input Data</t>
  </si>
  <si>
    <t>Proportion, Group A</t>
  </si>
  <si>
    <t>Proportion, Group B</t>
  </si>
  <si>
    <t>Calculations</t>
  </si>
  <si>
    <t>Difference between A and B</t>
  </si>
  <si>
    <t>Overall proportion</t>
  </si>
  <si>
    <t>Standard error</t>
  </si>
  <si>
    <t>Input data</t>
  </si>
  <si>
    <t>Interval</t>
  </si>
  <si>
    <t>95% confidence Interval (in %)</t>
  </si>
  <si>
    <t>99% confidence Interval (in %)</t>
  </si>
  <si>
    <t>Result</t>
  </si>
  <si>
    <t>Test statistic (T)</t>
  </si>
  <si>
    <t>If T &gt; 1.96, significant at the .05 level</t>
  </si>
  <si>
    <t>If T &gt; 2.58, significant at the .01 level</t>
  </si>
  <si>
    <t>Mean</t>
  </si>
  <si>
    <t>Std. Dev.</t>
  </si>
  <si>
    <t>Difference of means</t>
  </si>
  <si>
    <t>Test statistic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</si>
</sst>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G5" sqref="G5"/>
    </sheetView>
  </sheetViews>
  <sheetFormatPr defaultRowHeight="15" x14ac:dyDescent="0.25"/>
  <cols>
    <col min="2" max="2" width="22.7109375" customWidth="1"/>
  </cols>
  <sheetData>
    <row r="1" spans="1:3" x14ac:dyDescent="0.25">
      <c r="A1" s="5" t="s">
        <v>15</v>
      </c>
    </row>
    <row r="2" spans="1:3" x14ac:dyDescent="0.25">
      <c r="B2" t="s">
        <v>0</v>
      </c>
      <c r="C2" s="1">
        <v>35</v>
      </c>
    </row>
    <row r="3" spans="1:3" x14ac:dyDescent="0.25">
      <c r="B3" t="s">
        <v>1</v>
      </c>
      <c r="C3">
        <v>600</v>
      </c>
    </row>
    <row r="5" spans="1:3" x14ac:dyDescent="0.25">
      <c r="A5" s="5" t="s">
        <v>11</v>
      </c>
    </row>
    <row r="6" spans="1:3" x14ac:dyDescent="0.25">
      <c r="B6" t="s">
        <v>2</v>
      </c>
      <c r="C6" s="2">
        <f>C2/100</f>
        <v>0.35</v>
      </c>
    </row>
    <row r="7" spans="1:3" x14ac:dyDescent="0.25">
      <c r="B7" t="s">
        <v>14</v>
      </c>
      <c r="C7" s="2">
        <f>SQRT(C6*(1-C6)/C3)</f>
        <v>1.9472202409246537E-2</v>
      </c>
    </row>
    <row r="9" spans="1:3" x14ac:dyDescent="0.25">
      <c r="A9" s="5" t="s">
        <v>17</v>
      </c>
    </row>
    <row r="10" spans="1:3" x14ac:dyDescent="0.25">
      <c r="A10" s="5"/>
      <c r="B10" t="s">
        <v>16</v>
      </c>
      <c r="C10" s="1">
        <f>C7*1.96*100</f>
        <v>3.8165516722123214</v>
      </c>
    </row>
    <row r="11" spans="1:3" x14ac:dyDescent="0.25">
      <c r="B11" t="s">
        <v>3</v>
      </c>
      <c r="C11" s="1">
        <f>C2+C10</f>
        <v>38.81655167221232</v>
      </c>
    </row>
    <row r="12" spans="1:3" x14ac:dyDescent="0.25">
      <c r="B12" t="s">
        <v>4</v>
      </c>
      <c r="C12" s="1">
        <f>C2-C10</f>
        <v>31.18344832778768</v>
      </c>
    </row>
    <row r="14" spans="1:3" x14ac:dyDescent="0.25">
      <c r="A14" s="5" t="s">
        <v>18</v>
      </c>
    </row>
    <row r="15" spans="1:3" x14ac:dyDescent="0.25">
      <c r="A15" s="5"/>
      <c r="B15" t="s">
        <v>16</v>
      </c>
      <c r="C15" s="1">
        <f>C7*2.58*100</f>
        <v>5.0238282215856067</v>
      </c>
    </row>
    <row r="16" spans="1:3" x14ac:dyDescent="0.25">
      <c r="B16" t="s">
        <v>3</v>
      </c>
      <c r="C16" s="1">
        <f>C2+C15</f>
        <v>40.023828221585603</v>
      </c>
    </row>
    <row r="17" spans="2:3" x14ac:dyDescent="0.25">
      <c r="B17" t="s">
        <v>4</v>
      </c>
      <c r="C17" s="1">
        <f>C2-C15</f>
        <v>29.976171778414393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12" sqref="A12"/>
    </sheetView>
  </sheetViews>
  <sheetFormatPr defaultRowHeight="15" x14ac:dyDescent="0.25"/>
  <cols>
    <col min="2" max="2" width="26.5703125" customWidth="1"/>
  </cols>
  <sheetData>
    <row r="1" spans="1:4" x14ac:dyDescent="0.25">
      <c r="A1" s="5" t="s">
        <v>8</v>
      </c>
    </row>
    <row r="2" spans="1:4" x14ac:dyDescent="0.25">
      <c r="C2" s="4" t="s">
        <v>0</v>
      </c>
      <c r="D2" s="4" t="s">
        <v>1</v>
      </c>
    </row>
    <row r="3" spans="1:4" x14ac:dyDescent="0.25">
      <c r="B3" t="s">
        <v>5</v>
      </c>
      <c r="C3" s="1">
        <v>7</v>
      </c>
      <c r="D3">
        <v>374</v>
      </c>
    </row>
    <row r="4" spans="1:4" x14ac:dyDescent="0.25">
      <c r="B4" t="s">
        <v>6</v>
      </c>
      <c r="C4" s="1">
        <v>3.8</v>
      </c>
      <c r="D4">
        <v>210</v>
      </c>
    </row>
    <row r="6" spans="1:4" x14ac:dyDescent="0.25">
      <c r="A6" s="5" t="s">
        <v>11</v>
      </c>
    </row>
    <row r="7" spans="1:4" x14ac:dyDescent="0.25">
      <c r="B7" t="s">
        <v>9</v>
      </c>
      <c r="C7" s="2">
        <f>C3/100</f>
        <v>7.0000000000000007E-2</v>
      </c>
    </row>
    <row r="8" spans="1:4" x14ac:dyDescent="0.25">
      <c r="B8" t="s">
        <v>10</v>
      </c>
      <c r="C8" s="2">
        <f>C4/100</f>
        <v>3.7999999999999999E-2</v>
      </c>
    </row>
    <row r="9" spans="1:4" x14ac:dyDescent="0.25">
      <c r="B9" t="s">
        <v>13</v>
      </c>
      <c r="C9" s="2">
        <f>((C7*D3)+(C8*D4))/(D3+D4)</f>
        <v>5.8493150684931515E-2</v>
      </c>
    </row>
    <row r="10" spans="1:4" x14ac:dyDescent="0.25">
      <c r="B10" t="s">
        <v>12</v>
      </c>
      <c r="C10" s="2">
        <f>C7-C8</f>
        <v>3.2000000000000008E-2</v>
      </c>
    </row>
    <row r="11" spans="1:4" x14ac:dyDescent="0.25">
      <c r="C11" s="3"/>
    </row>
    <row r="12" spans="1:4" x14ac:dyDescent="0.25">
      <c r="A12" s="5" t="s">
        <v>19</v>
      </c>
      <c r="C12" s="3"/>
    </row>
    <row r="13" spans="1:4" x14ac:dyDescent="0.25">
      <c r="B13" t="s">
        <v>7</v>
      </c>
      <c r="C13" s="2">
        <f>SQRT((C9*(1-C9))*(1/D3+1/D4))</f>
        <v>2.0236025799685958E-2</v>
      </c>
    </row>
    <row r="14" spans="1:4" x14ac:dyDescent="0.25">
      <c r="B14" t="s">
        <v>20</v>
      </c>
      <c r="C14" s="2">
        <f>C10/C13</f>
        <v>1.581338169696177</v>
      </c>
    </row>
    <row r="16" spans="1:4" x14ac:dyDescent="0.25">
      <c r="B16" t="s">
        <v>21</v>
      </c>
      <c r="C16" s="4"/>
    </row>
    <row r="17" spans="2:3" x14ac:dyDescent="0.25">
      <c r="B17" t="s">
        <v>22</v>
      </c>
    </row>
    <row r="19" spans="2:3" x14ac:dyDescent="0.25">
      <c r="C19" s="3"/>
    </row>
    <row r="20" spans="2:3" x14ac:dyDescent="0.25">
      <c r="C20" s="3"/>
    </row>
    <row r="21" spans="2:3" x14ac:dyDescent="0.25">
      <c r="C21" s="3"/>
    </row>
    <row r="22" spans="2:3" x14ac:dyDescent="0.25">
      <c r="C22" s="3"/>
    </row>
    <row r="23" spans="2:3" x14ac:dyDescent="0.25">
      <c r="C2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1" sqref="C11"/>
    </sheetView>
  </sheetViews>
  <sheetFormatPr defaultRowHeight="15" x14ac:dyDescent="0.25"/>
  <cols>
    <col min="1" max="1" width="6" customWidth="1"/>
    <col min="2" max="2" width="24.5703125" customWidth="1"/>
  </cols>
  <sheetData>
    <row r="1" spans="1:5" x14ac:dyDescent="0.25">
      <c r="A1" s="5" t="s">
        <v>8</v>
      </c>
    </row>
    <row r="2" spans="1:5" x14ac:dyDescent="0.25">
      <c r="C2" s="4" t="s">
        <v>23</v>
      </c>
      <c r="D2" s="4" t="s">
        <v>24</v>
      </c>
      <c r="E2" s="4" t="s">
        <v>1</v>
      </c>
    </row>
    <row r="3" spans="1:5" x14ac:dyDescent="0.25">
      <c r="B3" t="s">
        <v>5</v>
      </c>
      <c r="C3">
        <v>46.31</v>
      </c>
      <c r="D3">
        <v>6.44</v>
      </c>
      <c r="E3">
        <v>12</v>
      </c>
    </row>
    <row r="4" spans="1:5" x14ac:dyDescent="0.25">
      <c r="B4" t="s">
        <v>6</v>
      </c>
      <c r="C4">
        <v>42.79</v>
      </c>
      <c r="D4">
        <v>7.52</v>
      </c>
      <c r="E4">
        <v>10</v>
      </c>
    </row>
    <row r="6" spans="1:5" x14ac:dyDescent="0.25">
      <c r="A6" s="5" t="s">
        <v>11</v>
      </c>
    </row>
    <row r="7" spans="1:5" x14ac:dyDescent="0.25">
      <c r="B7" t="s">
        <v>25</v>
      </c>
      <c r="C7" s="3">
        <f>C3-C4</f>
        <v>3.5200000000000031</v>
      </c>
      <c r="D7" s="3"/>
    </row>
    <row r="8" spans="1:5" x14ac:dyDescent="0.25">
      <c r="C8" s="3"/>
      <c r="D8" s="3"/>
    </row>
    <row r="9" spans="1:5" x14ac:dyDescent="0.25">
      <c r="A9" s="5" t="s">
        <v>19</v>
      </c>
      <c r="C9" s="3"/>
      <c r="D9" s="3"/>
    </row>
    <row r="10" spans="1:5" x14ac:dyDescent="0.25">
      <c r="B10" t="s">
        <v>7</v>
      </c>
      <c r="C10" s="2">
        <f>SQRT((D3^2/E3)+(D4^2/E4))</f>
        <v>3.0184720196373087</v>
      </c>
      <c r="D10" s="2"/>
    </row>
    <row r="11" spans="1:5" x14ac:dyDescent="0.25">
      <c r="B11" t="s">
        <v>26</v>
      </c>
      <c r="C11" s="2">
        <f>C7/C10</f>
        <v>1.1661529333715528</v>
      </c>
      <c r="D11" s="2"/>
    </row>
    <row r="13" spans="1:5" x14ac:dyDescent="0.25">
      <c r="B13" t="s">
        <v>21</v>
      </c>
      <c r="C13" s="4"/>
      <c r="D13" s="4"/>
    </row>
    <row r="14" spans="1:5" x14ac:dyDescent="0.25">
      <c r="B1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Percentage Confidence Interval</vt:lpstr>
      <vt:lpstr>Difference of Percentages Test</vt:lpstr>
      <vt:lpstr>Difference of Means Test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Ruggles</dc:creator>
  <cp:lastModifiedBy>Steven Ruggles</cp:lastModifiedBy>
  <dcterms:created xsi:type="dcterms:W3CDTF">2011-02-15T14:44:33Z</dcterms:created>
  <dcterms:modified xsi:type="dcterms:W3CDTF">2014-02-12T22:38:52Z</dcterms:modified>
</cp:coreProperties>
</file>